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Cuenta Publica\2021\"/>
    </mc:Choice>
  </mc:AlternateContent>
  <xr:revisionPtr revIDLastSave="0" documentId="13_ncr:1_{1F0CB770-4126-4998-8ACC-87DCC0951BD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F6" i="1"/>
  <c r="G7" i="1"/>
  <c r="G6" i="1" s="1"/>
  <c r="G16" i="1"/>
  <c r="G15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<sst xmlns="http://schemas.openxmlformats.org/spreadsheetml/2006/main" count="27" uniqueCount="27">
  <si>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</si>
  <si>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</si>
  <si>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</si>
  <si>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</si>
  <si>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</si>
  <si>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</si>
  <si>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</si>
  <si>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</si>
  <si>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</si>
  <si>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</si>
  <si>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</si>
  <si>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</si>
  <si>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</si>
  <si>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</si>
  <si>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</si>
  <si>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</si>
  <si>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</si>
  <si>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</si>
  <si>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</si>
  <si>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</si>
  <si>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</si>
  <si>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</si>
  <si>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</si>
  <si>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</si>
  <si>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</si>
  <si>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</si>
  <si>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SAN FELIPE
ESTADO ANALÍTICO DEL ACTIVO
DEL 1 DE ENERO AL 31 DE MARZO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</si>
</sst>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38</xdr:row>
      <xdr:rowOff>0</xdr:rowOff>
    </xdr:from>
    <xdr:to>
      <xdr:col>6</xdr:col>
      <xdr:colOff>575422</xdr:colOff>
      <xdr:row>47</xdr:row>
      <xdr:rowOff>9525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C32A142-0278-46DA-AAE5-C4D215DE598A}"/>
            </a:ext>
          </a:extLst>
        </xdr:cNvPr>
        <xdr:cNvSpPr txBox="1"/>
      </xdr:nvSpPr>
      <xdr:spPr>
        <a:xfrm>
          <a:off x="676275" y="6076950"/>
          <a:ext cx="8681197" cy="1295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              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                    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</a:t>
          </a:r>
          <a:r>
            <a:rPr lang="es-MX"/>
            <a:t> </a:t>
          </a:r>
        </a:p>
        <a:p>
          <a:r>
            <a:rPr lang="es-MX" b="1"/>
            <a:t>          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Presidente Municipal</a:t>
          </a:r>
          <a:r>
            <a:rPr lang="es-MX" b="1"/>
            <a:t>                                                    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Regidora del Ayuntamiento</a:t>
          </a:r>
          <a:r>
            <a:rPr lang="es-MX" b="1"/>
            <a:t>                                                      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Tesorero Municipal</a:t>
          </a:r>
          <a:r>
            <a:rPr lang="es-MX" b="1"/>
            <a:t>                                                                        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Miguel Gerardo Jaramillo Ortiz                        </a:t>
          </a:r>
          <a:r>
            <a:rPr lang="es-MX" b="0"/>
            <a:t>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Josefina Angelica de la Rosa Morales</a:t>
          </a:r>
          <a:r>
            <a:rPr lang="es-MX" b="0"/>
            <a:t>    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Sergio Ortega Mora</a:t>
          </a:r>
          <a:r>
            <a:rPr lang="es-MX" b="0"/>
            <a:t> </a:t>
          </a:r>
          <a:endParaRPr lang="es-MX" sz="1100" b="0"/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GridLines="0" tabSelected="1" zoomScaleNormal="100" workbookViewId="0">
      <selection activeCell="D35" sqref="D35"/>
    </sheetView>
  </sheetViews>
  <sheetFormatPr baseColWidth="10" defaultRowHeight="11.25" x14ac:dyDescent="0.2"/>
  <cols>
    <col min="1" max="1" width="8.5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56.25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707738583.10000002</v>
      </c>
      <c r="D4" s="13">
        <f>SUM(D6+D15)</f>
        <v>511183397.73000002</v>
      </c>
      <c r="E4" s="13">
        <f>SUM(E6+E15)</f>
        <v>442080526.44000006</v>
      </c>
      <c r="F4" s="13">
        <f>SUM(F6+F15)</f>
        <v>776841454.38999999</v>
      </c>
      <c r="G4" s="13">
        <f>SUM(G6+G15)</f>
        <v>69102871.289999992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105710855.12</v>
      </c>
      <c r="D6" s="13">
        <f>SUM(D7:D13)</f>
        <v>462378079.68000001</v>
      </c>
      <c r="E6" s="13">
        <f>SUM(E7:E13)</f>
        <v>435817703.95000005</v>
      </c>
      <c r="F6" s="13">
        <f>SUM(F7:F13)</f>
        <v>132271230.84999998</v>
      </c>
      <c r="G6" s="18">
        <f>SUM(G7:G13)</f>
        <v>26560375.729999978</v>
      </c>
    </row>
    <row r="7" spans="1:7" x14ac:dyDescent="0.2">
      <c r="A7" s="3">
        <v>1110</v>
      </c>
      <c r="B7" s="7" t="s">
        <v>9</v>
      </c>
      <c r="C7" s="18">
        <v>74274113.620000005</v>
      </c>
      <c r="D7" s="18">
        <v>246158094.91</v>
      </c>
      <c r="E7" s="18">
        <v>214624470.84999999</v>
      </c>
      <c r="F7" s="18">
        <f>C7+D7-E7</f>
        <v>105807737.67999998</v>
      </c>
      <c r="G7" s="18">
        <f t="shared" ref="G7:G13" si="0">F7-C7</f>
        <v>31533624.059999973</v>
      </c>
    </row>
    <row r="8" spans="1:7" x14ac:dyDescent="0.2">
      <c r="A8" s="3">
        <v>1120</v>
      </c>
      <c r="B8" s="7" t="s">
        <v>10</v>
      </c>
      <c r="C8" s="18">
        <v>4403448.3600000003</v>
      </c>
      <c r="D8" s="18">
        <v>199829632.69</v>
      </c>
      <c r="E8" s="18">
        <v>199573814.12</v>
      </c>
      <c r="F8" s="18">
        <f t="shared" ref="F8:F13" si="1">C8+D8-E8</f>
        <v>4659266.9300000072</v>
      </c>
      <c r="G8" s="18">
        <f t="shared" si="0"/>
        <v>255818.57000000682</v>
      </c>
    </row>
    <row r="9" spans="1:7" x14ac:dyDescent="0.2">
      <c r="A9" s="3">
        <v>1130</v>
      </c>
      <c r="B9" s="7" t="s">
        <v>11</v>
      </c>
      <c r="C9" s="18">
        <v>27033293.140000001</v>
      </c>
      <c r="D9" s="18">
        <v>16390352.08</v>
      </c>
      <c r="E9" s="18">
        <v>21619418.98</v>
      </c>
      <c r="F9" s="18">
        <f t="shared" si="1"/>
        <v>21804226.239999998</v>
      </c>
      <c r="G9" s="18">
        <f t="shared" si="0"/>
        <v>-5229066.9000000022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602027727.98000002</v>
      </c>
      <c r="D15" s="13">
        <f>SUM(D16:D24)</f>
        <v>48805318.050000004</v>
      </c>
      <c r="E15" s="13">
        <f>SUM(E16:E24)</f>
        <v>6262822.4899999993</v>
      </c>
      <c r="F15" s="13">
        <f>SUM(F16:F24)</f>
        <v>644570223.53999996</v>
      </c>
      <c r="G15" s="13">
        <f>SUM(G16:G24)</f>
        <v>42542495.560000017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582042886.11000001</v>
      </c>
      <c r="D18" s="19">
        <v>48328125.200000003</v>
      </c>
      <c r="E18" s="19">
        <v>6235011.2199999997</v>
      </c>
      <c r="F18" s="19">
        <f t="shared" si="3"/>
        <v>624136000.09000003</v>
      </c>
      <c r="G18" s="19">
        <f t="shared" si="2"/>
        <v>42093113.980000019</v>
      </c>
    </row>
    <row r="19" spans="1:7" x14ac:dyDescent="0.2">
      <c r="A19" s="3">
        <v>1240</v>
      </c>
      <c r="B19" s="7" t="s">
        <v>18</v>
      </c>
      <c r="C19" s="18">
        <v>75212184.269999996</v>
      </c>
      <c r="D19" s="18">
        <v>158094.5</v>
      </c>
      <c r="E19" s="18">
        <v>0</v>
      </c>
      <c r="F19" s="18">
        <f t="shared" si="3"/>
        <v>75370278.769999996</v>
      </c>
      <c r="G19" s="18">
        <f t="shared" si="2"/>
        <v>158094.5</v>
      </c>
    </row>
    <row r="20" spans="1:7" x14ac:dyDescent="0.2">
      <c r="A20" s="3">
        <v>1250</v>
      </c>
      <c r="B20" s="7" t="s">
        <v>19</v>
      </c>
      <c r="C20" s="18">
        <v>1599396.83</v>
      </c>
      <c r="D20" s="18">
        <v>0</v>
      </c>
      <c r="E20" s="18">
        <v>0</v>
      </c>
      <c r="F20" s="18">
        <f t="shared" si="3"/>
        <v>1599396.83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-56868361.159999996</v>
      </c>
      <c r="D21" s="18">
        <v>319098.34999999998</v>
      </c>
      <c r="E21" s="18">
        <v>27811.27</v>
      </c>
      <c r="F21" s="18">
        <f t="shared" si="3"/>
        <v>-56577074.079999998</v>
      </c>
      <c r="G21" s="18">
        <f t="shared" si="2"/>
        <v>291287.07999999821</v>
      </c>
    </row>
    <row r="22" spans="1:7" x14ac:dyDescent="0.2">
      <c r="A22" s="3">
        <v>1270</v>
      </c>
      <c r="B22" s="7" t="s">
        <v>21</v>
      </c>
      <c r="C22" s="18">
        <v>41621.93</v>
      </c>
      <c r="D22" s="18">
        <v>0</v>
      </c>
      <c r="E22" s="18">
        <v>0</v>
      </c>
      <c r="F22" s="18">
        <f t="shared" si="3"/>
        <v>41621.93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66" right="0.15748031496062992" top="0.74803149606299213" bottom="0.74803149606299213" header="0.31496062992125984" footer="0.31496062992125984"/>
  <pageSetup scale="9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2021-04-28T19:14:51Z</cp:lastPrinted>
  <dcterms:created xsi:type="dcterms:W3CDTF">2014-02-09T04:04:15Z</dcterms:created>
  <dcterms:modified xsi:type="dcterms:W3CDTF">2021-04-29T15:08:07Z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